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780" windowWidth="11355" windowHeight="5670" activeTab="0"/>
  </bookViews>
  <sheets>
    <sheet name="TABELA DE JOGOS" sheetId="1" r:id="rId1"/>
    <sheet name="CLASSIFICAÇÃO" sheetId="2" r:id="rId2"/>
  </sheets>
  <definedNames>
    <definedName name="_xlnm.Print_Area" localSheetId="1">'CLASSIFICAÇÃO'!$A$1:$S$16</definedName>
    <definedName name="_xlnm.Print_Area" localSheetId="0">'TABELA DE JOGOS'!$A$5:$K$63</definedName>
  </definedNames>
  <calcPr fullCalcOnLoad="1"/>
</workbook>
</file>

<file path=xl/sharedStrings.xml><?xml version="1.0" encoding="utf-8"?>
<sst xmlns="http://schemas.openxmlformats.org/spreadsheetml/2006/main" count="183" uniqueCount="94">
  <si>
    <t>GRUPO A</t>
  </si>
  <si>
    <t>Jogos</t>
  </si>
  <si>
    <t>Gols Pró</t>
  </si>
  <si>
    <t>Gols Contra</t>
  </si>
  <si>
    <t>Saldo de gols</t>
  </si>
  <si>
    <t>Pontos</t>
  </si>
  <si>
    <t>Classificação</t>
  </si>
  <si>
    <t>V</t>
  </si>
  <si>
    <t>E</t>
  </si>
  <si>
    <t>D</t>
  </si>
  <si>
    <t>J1</t>
  </si>
  <si>
    <t>J2</t>
  </si>
  <si>
    <t>J3</t>
  </si>
  <si>
    <t>Data</t>
  </si>
  <si>
    <t>Hora</t>
  </si>
  <si>
    <t>Jogo</t>
  </si>
  <si>
    <t>Equipe</t>
  </si>
  <si>
    <t>X</t>
  </si>
  <si>
    <t>GRUPO B</t>
  </si>
  <si>
    <t>J4</t>
  </si>
  <si>
    <t>Grupo A</t>
  </si>
  <si>
    <t>Grupo B</t>
  </si>
  <si>
    <t>Resultados finais:</t>
  </si>
  <si>
    <t xml:space="preserve">Artilheiro: </t>
  </si>
  <si>
    <t>Campeão:</t>
  </si>
  <si>
    <t>Vice:</t>
  </si>
  <si>
    <t>Terceiro:</t>
  </si>
  <si>
    <t>Quarto:</t>
  </si>
  <si>
    <t>Goleiro:</t>
  </si>
  <si>
    <t>RIBERCRED</t>
  </si>
  <si>
    <t>19h15</t>
  </si>
  <si>
    <t>20h</t>
  </si>
  <si>
    <t>20h45</t>
  </si>
  <si>
    <t>SANCHEZ &amp; SANCHEZ</t>
  </si>
  <si>
    <t>SEAAC / SESC 2016</t>
  </si>
  <si>
    <t>LÍDER CONTAB.</t>
  </si>
  <si>
    <t>1X2</t>
  </si>
  <si>
    <t>3X4</t>
  </si>
  <si>
    <t>1X5</t>
  </si>
  <si>
    <t>1x3</t>
  </si>
  <si>
    <t>1x4</t>
  </si>
  <si>
    <t>2x3</t>
  </si>
  <si>
    <t>2x4</t>
  </si>
  <si>
    <t>2x5</t>
  </si>
  <si>
    <t>3x5</t>
  </si>
  <si>
    <t>4x5</t>
  </si>
  <si>
    <t>Grupo C</t>
  </si>
  <si>
    <t>Grupo D</t>
  </si>
  <si>
    <t>NOVA INFORME</t>
  </si>
  <si>
    <t>PASQUALI PARISI</t>
  </si>
  <si>
    <t>FÊNIX / E. CERTA</t>
  </si>
  <si>
    <t>20h00</t>
  </si>
  <si>
    <t>Semifinais</t>
  </si>
  <si>
    <t>Finais</t>
  </si>
  <si>
    <t>1ª Fase - classificatória</t>
  </si>
  <si>
    <t>Borelli</t>
  </si>
  <si>
    <t>Ribercred</t>
  </si>
  <si>
    <t>Oliveira</t>
  </si>
  <si>
    <t>Nova Informe</t>
  </si>
  <si>
    <t>Fenix / E. Certa</t>
  </si>
  <si>
    <t>Rental</t>
  </si>
  <si>
    <t>Etica</t>
  </si>
  <si>
    <t>Pasquali</t>
  </si>
  <si>
    <t>Lider</t>
  </si>
  <si>
    <t>Sanchez</t>
  </si>
  <si>
    <t>primeiro</t>
  </si>
  <si>
    <t>terceiro</t>
  </si>
  <si>
    <t>segundo</t>
  </si>
  <si>
    <t>quarto</t>
  </si>
  <si>
    <t>eliminado w.o</t>
  </si>
  <si>
    <t>XVII TORNEIO DE ATIVIDADES ESPORTIVAS</t>
  </si>
  <si>
    <t>SEAAC/SESC 2016</t>
  </si>
  <si>
    <t>TROFEU: "EDENILSON EDSON FACCHIN"</t>
  </si>
  <si>
    <t>SÓCIO DESDE 1978</t>
  </si>
  <si>
    <t>BORELLI</t>
  </si>
  <si>
    <t>20H15</t>
  </si>
  <si>
    <t>19h30</t>
  </si>
  <si>
    <t>RENTAL</t>
  </si>
  <si>
    <t>CIA OLIVEIRA</t>
  </si>
  <si>
    <t>ÉTICA</t>
  </si>
  <si>
    <t>7 (2)</t>
  </si>
  <si>
    <t>OLIVEIRA CONT.</t>
  </si>
  <si>
    <t>ETICA CONT.</t>
  </si>
  <si>
    <t>RENTAL EQUIP.</t>
  </si>
  <si>
    <t>BORELLI CONT.</t>
  </si>
  <si>
    <t>Revelação</t>
  </si>
  <si>
    <t>BORELLI CONTABILIDADE</t>
  </si>
  <si>
    <t>OLIVEIRA CONTABILIDADE</t>
  </si>
  <si>
    <t>ETICA CONTABILIDADE</t>
  </si>
  <si>
    <t>RENTAL LOCAÇÃO DE EQUIPAMENTOS</t>
  </si>
  <si>
    <t>FELIPE FERREIRA VALESTEIRO</t>
  </si>
  <si>
    <t>CLEBER E. PARENTE / RENATO M. CRIVELENTE</t>
  </si>
  <si>
    <t>JOSE JEFERSON SANTOS DA SILVA / WIRNACLES OLIVEIRA JR.</t>
  </si>
  <si>
    <t>(4) 7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</si>
</sst>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mmm/yyyy"/>
    <numFmt numFmtId="173" formatCode="[$-416]dddd\,\ d&quot; de &quot;mmmm&quot; de &quot;yyyy"/>
    <numFmt numFmtId="174" formatCode="d/m/yy;@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</numFmts>
  <fonts count="3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16"/>
      <name val="Arial"/>
      <family val="2"/>
    </font>
    <font>
      <i/>
      <sz val="9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16" borderId="11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3" fillId="16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25" borderId="11" xfId="0" applyFont="1" applyFill="1" applyBorder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2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24" borderId="11" xfId="0" applyFont="1" applyFill="1" applyBorder="1" applyAlignment="1">
      <alignment/>
    </xf>
    <xf numFmtId="0" fontId="6" fillId="25" borderId="11" xfId="0" applyFont="1" applyFill="1" applyBorder="1" applyAlignment="1">
      <alignment horizontal="center"/>
    </xf>
    <xf numFmtId="14" fontId="6" fillId="25" borderId="11" xfId="0" applyNumberFormat="1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6" fillId="25" borderId="14" xfId="0" applyFont="1" applyFill="1" applyBorder="1" applyAlignment="1">
      <alignment horizontal="center"/>
    </xf>
    <xf numFmtId="14" fontId="6" fillId="25" borderId="14" xfId="0" applyNumberFormat="1" applyFont="1" applyFill="1" applyBorder="1" applyAlignment="1">
      <alignment horizontal="center"/>
    </xf>
    <xf numFmtId="0" fontId="6" fillId="25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6" fontId="27" fillId="0" borderId="0" xfId="0" applyNumberFormat="1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6" fillId="25" borderId="16" xfId="0" applyFont="1" applyFill="1" applyBorder="1" applyAlignment="1">
      <alignment/>
    </xf>
    <xf numFmtId="0" fontId="6" fillId="25" borderId="16" xfId="0" applyFont="1" applyFill="1" applyBorder="1" applyAlignment="1">
      <alignment horizontal="center" vertical="center"/>
    </xf>
    <xf numFmtId="0" fontId="6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/>
    </xf>
    <xf numFmtId="174" fontId="6" fillId="25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3" fillId="16" borderId="11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16" borderId="14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1" fillId="26" borderId="11" xfId="0" applyFont="1" applyFill="1" applyBorder="1" applyAlignment="1">
      <alignment horizontal="center" vertical="center"/>
    </xf>
    <xf numFmtId="0" fontId="31" fillId="26" borderId="11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/>
    </xf>
    <xf numFmtId="0" fontId="34" fillId="0" borderId="11" xfId="0" applyFont="1" applyFill="1" applyBorder="1" applyAlignment="1">
      <alignment horizontal="center"/>
    </xf>
    <xf numFmtId="14" fontId="6" fillId="25" borderId="11" xfId="0" applyNumberFormat="1" applyFont="1" applyFill="1" applyBorder="1" applyAlignment="1">
      <alignment horizontal="center"/>
    </xf>
    <xf numFmtId="0" fontId="6" fillId="25" borderId="11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0" fontId="6" fillId="25" borderId="10" xfId="0" applyFont="1" applyFill="1" applyBorder="1" applyAlignment="1">
      <alignment horizontal="center"/>
    </xf>
    <xf numFmtId="0" fontId="6" fillId="25" borderId="15" xfId="0" applyFont="1" applyFill="1" applyBorder="1" applyAlignment="1">
      <alignment horizontal="center"/>
    </xf>
    <xf numFmtId="174" fontId="6" fillId="0" borderId="15" xfId="0" applyNumberFormat="1" applyFont="1" applyFill="1" applyBorder="1" applyAlignment="1">
      <alignment horizontal="center" vertical="center" wrapText="1"/>
    </xf>
    <xf numFmtId="0" fontId="29" fillId="25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4" fontId="6" fillId="25" borderId="15" xfId="0" applyNumberFormat="1" applyFont="1" applyFill="1" applyBorder="1" applyAlignment="1">
      <alignment horizontal="center" vertical="center"/>
    </xf>
    <xf numFmtId="174" fontId="6" fillId="25" borderId="18" xfId="0" applyNumberFormat="1" applyFont="1" applyFill="1" applyBorder="1" applyAlignment="1">
      <alignment horizontal="center" vertical="center"/>
    </xf>
    <xf numFmtId="174" fontId="6" fillId="25" borderId="14" xfId="0" applyNumberFormat="1" applyFont="1" applyFill="1" applyBorder="1" applyAlignment="1">
      <alignment horizontal="center" vertical="center"/>
    </xf>
    <xf numFmtId="0" fontId="31" fillId="26" borderId="13" xfId="0" applyFont="1" applyFill="1" applyBorder="1" applyAlignment="1">
      <alignment horizontal="center"/>
    </xf>
    <xf numFmtId="0" fontId="31" fillId="26" borderId="19" xfId="0" applyFont="1" applyFill="1" applyBorder="1" applyAlignment="1">
      <alignment horizontal="center"/>
    </xf>
    <xf numFmtId="0" fontId="31" fillId="26" borderId="10" xfId="0" applyFont="1" applyFill="1" applyBorder="1" applyAlignment="1">
      <alignment horizontal="center"/>
    </xf>
    <xf numFmtId="0" fontId="31" fillId="26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1" fillId="26" borderId="11" xfId="0" applyFont="1" applyFill="1" applyBorder="1" applyAlignment="1">
      <alignment horizontal="center" vertical="center"/>
    </xf>
    <xf numFmtId="174" fontId="6" fillId="25" borderId="15" xfId="0" applyNumberFormat="1" applyFont="1" applyFill="1" applyBorder="1" applyAlignment="1">
      <alignment horizontal="center" vertical="center" wrapText="1"/>
    </xf>
    <xf numFmtId="174" fontId="6" fillId="25" borderId="14" xfId="0" applyNumberFormat="1" applyFont="1" applyFill="1" applyBorder="1" applyAlignment="1">
      <alignment horizontal="center" vertical="center" wrapText="1"/>
    </xf>
    <xf numFmtId="174" fontId="31" fillId="26" borderId="11" xfId="0" applyNumberFormat="1" applyFont="1" applyFill="1" applyBorder="1" applyAlignment="1">
      <alignment horizontal="center"/>
    </xf>
    <xf numFmtId="174" fontId="6" fillId="0" borderId="14" xfId="0" applyNumberFormat="1" applyFont="1" applyFill="1" applyBorder="1" applyAlignment="1">
      <alignment horizontal="center" vertical="center" wrapText="1"/>
    </xf>
    <xf numFmtId="174" fontId="6" fillId="25" borderId="15" xfId="0" applyNumberFormat="1" applyFont="1" applyFill="1" applyBorder="1" applyAlignment="1">
      <alignment horizontal="center" vertical="center" wrapText="1"/>
    </xf>
    <xf numFmtId="174" fontId="6" fillId="25" borderId="14" xfId="0" applyNumberFormat="1" applyFont="1" applyFill="1" applyBorder="1" applyAlignment="1">
      <alignment horizontal="center" vertical="center" wrapText="1"/>
    </xf>
    <xf numFmtId="0" fontId="31" fillId="26" borderId="13" xfId="0" applyFont="1" applyFill="1" applyBorder="1" applyAlignment="1">
      <alignment horizontal="left"/>
    </xf>
    <xf numFmtId="0" fontId="31" fillId="26" borderId="10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74" fontId="6" fillId="25" borderId="15" xfId="0" applyNumberFormat="1" applyFont="1" applyFill="1" applyBorder="1" applyAlignment="1">
      <alignment horizontal="center" vertical="center"/>
    </xf>
    <xf numFmtId="174" fontId="6" fillId="25" borderId="18" xfId="0" applyNumberFormat="1" applyFont="1" applyFill="1" applyBorder="1" applyAlignment="1">
      <alignment horizontal="center" vertical="center"/>
    </xf>
    <xf numFmtId="174" fontId="6" fillId="25" borderId="14" xfId="0" applyNumberFormat="1" applyFont="1" applyFill="1" applyBorder="1" applyAlignment="1">
      <alignment horizontal="center" vertical="center"/>
    </xf>
    <xf numFmtId="174" fontId="6" fillId="25" borderId="11" xfId="0" applyNumberFormat="1" applyFont="1" applyFill="1" applyBorder="1" applyAlignment="1">
      <alignment horizontal="center" vertical="center" wrapText="1"/>
    </xf>
    <xf numFmtId="174" fontId="6" fillId="25" borderId="11" xfId="0" applyNumberFormat="1" applyFont="1" applyFill="1" applyBorder="1" applyAlignment="1">
      <alignment horizontal="center" vertical="center"/>
    </xf>
    <xf numFmtId="174" fontId="6" fillId="25" borderId="18" xfId="0" applyNumberFormat="1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2">
    <dxf>
      <font>
        <b/>
        <i val="0"/>
        <color indexed="10"/>
      </font>
    </dxf>
    <dxf>
      <font>
        <b/>
        <i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4</xdr:row>
      <xdr:rowOff>228600</xdr:rowOff>
    </xdr:from>
    <xdr:to>
      <xdr:col>3</xdr:col>
      <xdr:colOff>295275</xdr:colOff>
      <xdr:row>9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114425"/>
          <a:ext cx="10858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276225</xdr:colOff>
      <xdr:row>5</xdr:row>
      <xdr:rowOff>152400</xdr:rowOff>
    </xdr:from>
    <xdr:to>
      <xdr:col>9</xdr:col>
      <xdr:colOff>619125</xdr:colOff>
      <xdr:row>10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304925"/>
          <a:ext cx="205740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showGridLines="0" tabSelected="1" zoomScale="85" zoomScaleNormal="85" zoomScalePageLayoutView="0" workbookViewId="0" topLeftCell="A33">
      <selection activeCell="J68" sqref="J68"/>
    </sheetView>
  </sheetViews>
  <sheetFormatPr defaultColWidth="9.140625" defaultRowHeight="12.75"/>
  <cols>
    <col min="1" max="1" width="5.421875" style="16" customWidth="1"/>
    <col min="2" max="2" width="5.7109375" style="16" bestFit="1" customWidth="1"/>
    <col min="3" max="3" width="12.00390625" style="16" bestFit="1" customWidth="1"/>
    <col min="4" max="4" width="12.140625" style="16" customWidth="1"/>
    <col min="5" max="5" width="25.00390625" style="16" customWidth="1"/>
    <col min="6" max="6" width="8.421875" style="16" customWidth="1"/>
    <col min="7" max="7" width="5.00390625" style="16" customWidth="1"/>
    <col min="8" max="8" width="9.8515625" style="16" customWidth="1"/>
    <col min="9" max="9" width="25.7109375" style="16" bestFit="1" customWidth="1"/>
    <col min="10" max="10" width="10.8515625" style="16" bestFit="1" customWidth="1"/>
    <col min="11" max="11" width="2.421875" style="16" customWidth="1"/>
    <col min="12" max="16384" width="9.140625" style="16" customWidth="1"/>
  </cols>
  <sheetData>
    <row r="1" spans="2:10" ht="17.25" customHeight="1">
      <c r="B1" s="67" t="s">
        <v>70</v>
      </c>
      <c r="C1" s="67"/>
      <c r="D1" s="67"/>
      <c r="E1" s="67"/>
      <c r="F1" s="67"/>
      <c r="G1" s="67"/>
      <c r="H1" s="67"/>
      <c r="I1" s="67"/>
      <c r="J1" s="55"/>
    </row>
    <row r="2" spans="2:10" ht="17.25" customHeight="1">
      <c r="B2" s="67" t="s">
        <v>71</v>
      </c>
      <c r="C2" s="67"/>
      <c r="D2" s="67"/>
      <c r="E2" s="67"/>
      <c r="F2" s="67"/>
      <c r="G2" s="67"/>
      <c r="H2" s="67"/>
      <c r="I2" s="67"/>
      <c r="J2" s="55"/>
    </row>
    <row r="3" spans="2:10" ht="17.25" customHeight="1">
      <c r="B3" s="67" t="s">
        <v>72</v>
      </c>
      <c r="C3" s="67"/>
      <c r="D3" s="67"/>
      <c r="E3" s="67"/>
      <c r="F3" s="67"/>
      <c r="G3" s="67"/>
      <c r="H3" s="67"/>
      <c r="I3" s="67"/>
      <c r="J3" s="55"/>
    </row>
    <row r="4" spans="2:10" ht="18" customHeight="1">
      <c r="B4" s="67" t="s">
        <v>73</v>
      </c>
      <c r="C4" s="67"/>
      <c r="D4" s="67"/>
      <c r="E4" s="67"/>
      <c r="F4" s="67"/>
      <c r="G4" s="67"/>
      <c r="H4" s="67"/>
      <c r="I4" s="67"/>
      <c r="J4" s="55"/>
    </row>
    <row r="5" spans="2:10" ht="21" customHeight="1">
      <c r="B5" s="55"/>
      <c r="C5" s="55"/>
      <c r="D5" s="55"/>
      <c r="E5" s="55"/>
      <c r="F5" s="55"/>
      <c r="G5" s="55"/>
      <c r="H5" s="55"/>
      <c r="I5" s="55"/>
      <c r="J5" s="55"/>
    </row>
    <row r="6" spans="1:13" ht="18" customHeight="1">
      <c r="A6" s="22"/>
      <c r="B6" s="39"/>
      <c r="C6" s="39"/>
      <c r="D6" s="40"/>
      <c r="E6" s="52" t="s">
        <v>20</v>
      </c>
      <c r="F6" s="77" t="s">
        <v>21</v>
      </c>
      <c r="G6" s="77"/>
      <c r="H6" s="77"/>
      <c r="I6" s="63"/>
      <c r="J6" s="63"/>
      <c r="K6" s="24"/>
      <c r="L6" s="22"/>
      <c r="M6" s="22"/>
    </row>
    <row r="7" spans="1:13" ht="18" customHeight="1">
      <c r="A7" s="25"/>
      <c r="B7" s="68"/>
      <c r="C7" s="68"/>
      <c r="D7" s="41"/>
      <c r="E7" s="26" t="s">
        <v>74</v>
      </c>
      <c r="F7" s="70" t="s">
        <v>79</v>
      </c>
      <c r="G7" s="70"/>
      <c r="H7" s="70"/>
      <c r="I7" s="63"/>
      <c r="J7" s="63"/>
      <c r="K7" s="24"/>
      <c r="L7" s="22"/>
      <c r="M7" s="22"/>
    </row>
    <row r="8" spans="1:13" ht="18" customHeight="1">
      <c r="A8" s="25"/>
      <c r="B8" s="68"/>
      <c r="C8" s="68"/>
      <c r="D8" s="41"/>
      <c r="E8" s="26" t="s">
        <v>78</v>
      </c>
      <c r="F8" s="70" t="s">
        <v>77</v>
      </c>
      <c r="G8" s="70"/>
      <c r="H8" s="70"/>
      <c r="I8" s="63"/>
      <c r="J8" s="63"/>
      <c r="K8" s="24"/>
      <c r="L8" s="22"/>
      <c r="M8" s="22"/>
    </row>
    <row r="9" spans="1:13" ht="18" customHeight="1">
      <c r="A9" s="25"/>
      <c r="B9" s="68"/>
      <c r="C9" s="68"/>
      <c r="D9" s="41"/>
      <c r="E9" s="56" t="s">
        <v>50</v>
      </c>
      <c r="F9" s="69" t="s">
        <v>33</v>
      </c>
      <c r="G9" s="69"/>
      <c r="H9" s="69"/>
      <c r="I9" s="63"/>
      <c r="J9" s="63"/>
      <c r="K9" s="24"/>
      <c r="L9" s="22"/>
      <c r="M9" s="22"/>
    </row>
    <row r="10" spans="1:13" ht="18" customHeight="1">
      <c r="A10" s="25"/>
      <c r="B10" s="39"/>
      <c r="C10" s="39"/>
      <c r="D10" s="41"/>
      <c r="E10" s="26" t="s">
        <v>29</v>
      </c>
      <c r="F10" s="70" t="s">
        <v>49</v>
      </c>
      <c r="G10" s="70"/>
      <c r="H10" s="70"/>
      <c r="I10" s="63"/>
      <c r="J10" s="63"/>
      <c r="K10" s="22"/>
      <c r="L10" s="22"/>
      <c r="M10" s="22"/>
    </row>
    <row r="11" spans="1:13" ht="18" customHeight="1">
      <c r="A11" s="25"/>
      <c r="B11" s="39"/>
      <c r="C11" s="39"/>
      <c r="D11" s="41"/>
      <c r="E11" s="26" t="s">
        <v>48</v>
      </c>
      <c r="F11" s="69" t="s">
        <v>35</v>
      </c>
      <c r="G11" s="69"/>
      <c r="H11" s="69"/>
      <c r="I11" s="63"/>
      <c r="J11" s="63"/>
      <c r="K11" s="22"/>
      <c r="L11" s="22"/>
      <c r="M11" s="22"/>
    </row>
    <row r="12" spans="1:14" ht="18" customHeight="1">
      <c r="A12" s="22"/>
      <c r="B12" s="74" t="s">
        <v>54</v>
      </c>
      <c r="C12" s="75"/>
      <c r="D12" s="76"/>
      <c r="E12" s="46"/>
      <c r="F12" s="25"/>
      <c r="G12" s="25"/>
      <c r="H12" s="25"/>
      <c r="I12" s="63"/>
      <c r="J12" s="63"/>
      <c r="K12" s="22"/>
      <c r="L12" s="22"/>
      <c r="M12" s="36"/>
      <c r="N12" s="37"/>
    </row>
    <row r="13" spans="1:14" ht="18" customHeight="1">
      <c r="A13" s="22"/>
      <c r="B13" s="23" t="s">
        <v>15</v>
      </c>
      <c r="C13" s="23" t="s">
        <v>13</v>
      </c>
      <c r="D13" s="23" t="s">
        <v>14</v>
      </c>
      <c r="E13" s="23" t="s">
        <v>16</v>
      </c>
      <c r="F13" s="27"/>
      <c r="G13" s="23" t="s">
        <v>17</v>
      </c>
      <c r="H13" s="23"/>
      <c r="I13" s="23" t="s">
        <v>16</v>
      </c>
      <c r="J13" s="22"/>
      <c r="K13" s="22"/>
      <c r="L13" s="22"/>
      <c r="M13" s="36"/>
      <c r="N13" s="37"/>
    </row>
    <row r="14" spans="1:16" ht="18" customHeight="1">
      <c r="A14" s="22"/>
      <c r="B14" s="23">
        <v>1</v>
      </c>
      <c r="C14" s="71">
        <v>42551</v>
      </c>
      <c r="D14" s="57" t="s">
        <v>30</v>
      </c>
      <c r="E14" s="58" t="str">
        <f>E7</f>
        <v>BORELLI</v>
      </c>
      <c r="F14" s="58">
        <v>10</v>
      </c>
      <c r="G14" s="23" t="s">
        <v>17</v>
      </c>
      <c r="H14" s="58">
        <v>4</v>
      </c>
      <c r="I14" s="58" t="str">
        <f>E8</f>
        <v>CIA OLIVEIRA</v>
      </c>
      <c r="J14" s="64" t="s">
        <v>36</v>
      </c>
      <c r="K14" s="22"/>
      <c r="L14" s="22"/>
      <c r="M14" s="38"/>
      <c r="N14" s="37"/>
      <c r="P14" s="35"/>
    </row>
    <row r="15" spans="1:17" ht="18" customHeight="1">
      <c r="A15" s="22"/>
      <c r="B15" s="23">
        <v>2</v>
      </c>
      <c r="C15" s="72"/>
      <c r="D15" s="58" t="s">
        <v>31</v>
      </c>
      <c r="E15" s="58" t="str">
        <f>F7</f>
        <v>ÉTICA</v>
      </c>
      <c r="F15" s="58">
        <v>6</v>
      </c>
      <c r="G15" s="23" t="s">
        <v>17</v>
      </c>
      <c r="H15" s="58">
        <v>9</v>
      </c>
      <c r="I15" s="58" t="str">
        <f>F8</f>
        <v>RENTAL</v>
      </c>
      <c r="J15" s="64"/>
      <c r="K15" s="22"/>
      <c r="L15" s="22"/>
      <c r="M15" s="38"/>
      <c r="N15" s="37"/>
      <c r="P15" s="35"/>
      <c r="Q15" s="35"/>
    </row>
    <row r="16" spans="1:18" ht="18" customHeight="1">
      <c r="A16" s="22"/>
      <c r="B16" s="23">
        <v>3</v>
      </c>
      <c r="C16" s="73"/>
      <c r="D16" s="58" t="s">
        <v>32</v>
      </c>
      <c r="E16" s="58" t="str">
        <f>E9</f>
        <v>FÊNIX / E. CERTA</v>
      </c>
      <c r="F16" s="58">
        <v>0</v>
      </c>
      <c r="G16" s="23" t="s">
        <v>17</v>
      </c>
      <c r="H16" s="58">
        <v>1</v>
      </c>
      <c r="I16" s="58" t="str">
        <f>E10</f>
        <v>RIBERCRED</v>
      </c>
      <c r="J16" s="64" t="s">
        <v>37</v>
      </c>
      <c r="K16" s="22"/>
      <c r="L16" s="22"/>
      <c r="M16" s="38"/>
      <c r="N16" s="37"/>
      <c r="P16" s="35"/>
      <c r="Q16" s="35"/>
      <c r="R16" s="35"/>
    </row>
    <row r="17" spans="1:19" ht="18" customHeight="1">
      <c r="A17" s="22"/>
      <c r="B17" s="23">
        <v>4</v>
      </c>
      <c r="C17" s="91">
        <v>42556</v>
      </c>
      <c r="D17" s="28" t="s">
        <v>30</v>
      </c>
      <c r="E17" s="28" t="str">
        <f>F9</f>
        <v>SANCHEZ &amp; SANCHEZ</v>
      </c>
      <c r="F17" s="28">
        <v>0</v>
      </c>
      <c r="G17" s="23" t="s">
        <v>17</v>
      </c>
      <c r="H17" s="28">
        <v>1</v>
      </c>
      <c r="I17" s="28" t="str">
        <f>F10</f>
        <v>PASQUALI PARISI</v>
      </c>
      <c r="J17" s="64"/>
      <c r="K17" s="22"/>
      <c r="L17" s="22"/>
      <c r="M17" s="38"/>
      <c r="N17" s="37"/>
      <c r="P17" s="35"/>
      <c r="Q17" s="35"/>
      <c r="R17" s="35"/>
      <c r="S17" s="35"/>
    </row>
    <row r="18" spans="1:14" ht="18" customHeight="1">
      <c r="A18" s="22"/>
      <c r="B18" s="23">
        <v>5</v>
      </c>
      <c r="C18" s="92"/>
      <c r="D18" s="28" t="s">
        <v>31</v>
      </c>
      <c r="E18" s="28" t="str">
        <f>E7</f>
        <v>BORELLI</v>
      </c>
      <c r="F18" s="28">
        <v>12</v>
      </c>
      <c r="G18" s="23" t="s">
        <v>17</v>
      </c>
      <c r="H18" s="28">
        <v>5</v>
      </c>
      <c r="I18" s="28" t="str">
        <f>E11</f>
        <v>NOVA INFORME</v>
      </c>
      <c r="J18" s="64" t="s">
        <v>38</v>
      </c>
      <c r="K18" s="22"/>
      <c r="L18" s="22"/>
      <c r="M18" s="38"/>
      <c r="N18" s="37"/>
    </row>
    <row r="19" spans="1:14" ht="18" customHeight="1">
      <c r="A19" s="22"/>
      <c r="B19" s="23">
        <v>6</v>
      </c>
      <c r="C19" s="93"/>
      <c r="D19" s="29" t="s">
        <v>32</v>
      </c>
      <c r="E19" s="28" t="str">
        <f>F7</f>
        <v>ÉTICA</v>
      </c>
      <c r="F19" s="28">
        <v>1</v>
      </c>
      <c r="G19" s="23" t="s">
        <v>17</v>
      </c>
      <c r="H19" s="28">
        <v>0</v>
      </c>
      <c r="I19" s="28" t="str">
        <f>F11</f>
        <v>LÍDER CONTAB.</v>
      </c>
      <c r="J19" s="64"/>
      <c r="K19" s="22"/>
      <c r="L19" s="22"/>
      <c r="M19" s="38"/>
      <c r="N19" s="37"/>
    </row>
    <row r="20" spans="1:14" ht="18" customHeight="1">
      <c r="A20" s="22"/>
      <c r="B20" s="23">
        <v>7</v>
      </c>
      <c r="C20" s="91">
        <v>42558</v>
      </c>
      <c r="D20" s="57" t="s">
        <v>30</v>
      </c>
      <c r="E20" s="28" t="str">
        <f>E8</f>
        <v>CIA OLIVEIRA</v>
      </c>
      <c r="F20" s="28">
        <v>1</v>
      </c>
      <c r="G20" s="23" t="s">
        <v>17</v>
      </c>
      <c r="H20" s="28">
        <v>0</v>
      </c>
      <c r="I20" s="28" t="str">
        <f>E9</f>
        <v>FÊNIX / E. CERTA</v>
      </c>
      <c r="J20" s="64" t="s">
        <v>41</v>
      </c>
      <c r="K20" s="22"/>
      <c r="L20" s="22"/>
      <c r="M20" s="38"/>
      <c r="N20" s="37"/>
    </row>
    <row r="21" spans="1:13" ht="18" customHeight="1">
      <c r="A21" s="22"/>
      <c r="B21" s="23">
        <v>8</v>
      </c>
      <c r="C21" s="92"/>
      <c r="D21" s="58" t="s">
        <v>31</v>
      </c>
      <c r="E21" s="28" t="str">
        <f>F8</f>
        <v>RENTAL</v>
      </c>
      <c r="F21" s="28">
        <v>1</v>
      </c>
      <c r="G21" s="23" t="s">
        <v>17</v>
      </c>
      <c r="H21" s="58">
        <v>0</v>
      </c>
      <c r="I21" s="58" t="str">
        <f>F9</f>
        <v>SANCHEZ &amp; SANCHEZ</v>
      </c>
      <c r="J21" s="64"/>
      <c r="K21" s="22"/>
      <c r="L21" s="22"/>
      <c r="M21" s="22"/>
    </row>
    <row r="22" spans="1:13" ht="18" customHeight="1">
      <c r="A22" s="22"/>
      <c r="B22" s="23">
        <v>9</v>
      </c>
      <c r="C22" s="93"/>
      <c r="D22" s="58" t="s">
        <v>32</v>
      </c>
      <c r="E22" s="28" t="str">
        <f>E10</f>
        <v>RIBERCRED</v>
      </c>
      <c r="F22" s="28">
        <v>8</v>
      </c>
      <c r="G22" s="23" t="s">
        <v>17</v>
      </c>
      <c r="H22" s="58">
        <v>7</v>
      </c>
      <c r="I22" s="58" t="str">
        <f>E11</f>
        <v>NOVA INFORME</v>
      </c>
      <c r="J22" s="64" t="s">
        <v>45</v>
      </c>
      <c r="K22" s="22"/>
      <c r="L22" s="22"/>
      <c r="M22" s="22"/>
    </row>
    <row r="23" spans="1:13" ht="18" customHeight="1">
      <c r="A23" s="22"/>
      <c r="B23" s="23">
        <v>10</v>
      </c>
      <c r="C23" s="95">
        <v>42565</v>
      </c>
      <c r="D23" s="28" t="s">
        <v>30</v>
      </c>
      <c r="E23" s="28" t="str">
        <f>F10</f>
        <v>PASQUALI PARISI</v>
      </c>
      <c r="F23" s="28">
        <v>1</v>
      </c>
      <c r="G23" s="23" t="s">
        <v>17</v>
      </c>
      <c r="H23" s="28">
        <v>0</v>
      </c>
      <c r="I23" s="28" t="str">
        <f>F11</f>
        <v>LÍDER CONTAB.</v>
      </c>
      <c r="J23" s="64"/>
      <c r="K23" s="22"/>
      <c r="L23" s="22"/>
      <c r="M23" s="22"/>
    </row>
    <row r="24" spans="1:13" ht="18" customHeight="1">
      <c r="A24" s="22"/>
      <c r="B24" s="23">
        <v>11</v>
      </c>
      <c r="C24" s="95"/>
      <c r="D24" s="33" t="s">
        <v>51</v>
      </c>
      <c r="E24" s="28" t="str">
        <f>E7</f>
        <v>BORELLI</v>
      </c>
      <c r="F24" s="28">
        <v>1</v>
      </c>
      <c r="G24" s="31" t="s">
        <v>17</v>
      </c>
      <c r="H24" s="28">
        <v>0</v>
      </c>
      <c r="I24" s="28" t="str">
        <f>E9</f>
        <v>FÊNIX / E. CERTA</v>
      </c>
      <c r="J24" s="64" t="s">
        <v>39</v>
      </c>
      <c r="K24" s="22"/>
      <c r="L24" s="22"/>
      <c r="M24" s="22"/>
    </row>
    <row r="25" spans="1:13" ht="18" customHeight="1">
      <c r="A25" s="22"/>
      <c r="B25" s="23">
        <v>12</v>
      </c>
      <c r="C25" s="95"/>
      <c r="D25" s="29" t="s">
        <v>32</v>
      </c>
      <c r="E25" s="28" t="str">
        <f>F7</f>
        <v>ÉTICA</v>
      </c>
      <c r="F25" s="28">
        <v>1</v>
      </c>
      <c r="G25" s="23" t="s">
        <v>17</v>
      </c>
      <c r="H25" s="28">
        <v>0</v>
      </c>
      <c r="I25" s="28" t="str">
        <f>F9</f>
        <v>SANCHEZ &amp; SANCHEZ</v>
      </c>
      <c r="J25" s="64"/>
      <c r="K25" s="22"/>
      <c r="L25" s="22"/>
      <c r="M25" s="22"/>
    </row>
    <row r="26" spans="1:13" ht="18" customHeight="1">
      <c r="A26" s="22"/>
      <c r="B26" s="23">
        <v>13</v>
      </c>
      <c r="C26" s="82">
        <v>42579</v>
      </c>
      <c r="D26" s="58" t="s">
        <v>30</v>
      </c>
      <c r="E26" s="28" t="str">
        <f>E8</f>
        <v>CIA OLIVEIRA</v>
      </c>
      <c r="F26" s="28">
        <v>14</v>
      </c>
      <c r="G26" s="23" t="s">
        <v>17</v>
      </c>
      <c r="H26" s="28">
        <v>1</v>
      </c>
      <c r="I26" s="28" t="str">
        <f>E11</f>
        <v>NOVA INFORME</v>
      </c>
      <c r="J26" s="64" t="s">
        <v>43</v>
      </c>
      <c r="K26" s="22"/>
      <c r="L26" s="22"/>
      <c r="M26" s="22"/>
    </row>
    <row r="27" spans="1:13" ht="18" customHeight="1">
      <c r="A27" s="22"/>
      <c r="B27" s="23">
        <v>14</v>
      </c>
      <c r="C27" s="96"/>
      <c r="D27" s="61" t="s">
        <v>31</v>
      </c>
      <c r="E27" s="59" t="str">
        <f>F8</f>
        <v>RENTAL</v>
      </c>
      <c r="F27" s="59">
        <v>1</v>
      </c>
      <c r="G27" s="30" t="s">
        <v>17</v>
      </c>
      <c r="H27" s="59">
        <v>0</v>
      </c>
      <c r="I27" s="59" t="str">
        <f>F11</f>
        <v>LÍDER CONTAB.</v>
      </c>
      <c r="J27" s="64"/>
      <c r="K27" s="22"/>
      <c r="L27" s="22"/>
      <c r="M27" s="22"/>
    </row>
    <row r="28" spans="1:13" ht="18" customHeight="1">
      <c r="A28" s="22"/>
      <c r="B28" s="23">
        <v>15</v>
      </c>
      <c r="C28" s="83"/>
      <c r="D28" s="28" t="s">
        <v>32</v>
      </c>
      <c r="E28" s="28" t="str">
        <f>E7</f>
        <v>BORELLI</v>
      </c>
      <c r="F28" s="28">
        <v>12</v>
      </c>
      <c r="G28" s="23" t="s">
        <v>17</v>
      </c>
      <c r="H28" s="28">
        <v>5</v>
      </c>
      <c r="I28" s="28" t="str">
        <f>E10</f>
        <v>RIBERCRED</v>
      </c>
      <c r="J28" s="64" t="s">
        <v>40</v>
      </c>
      <c r="K28" s="22"/>
      <c r="L28" s="22"/>
      <c r="M28" s="22"/>
    </row>
    <row r="29" spans="1:13" ht="18" customHeight="1">
      <c r="A29" s="22"/>
      <c r="B29" s="23">
        <v>16</v>
      </c>
      <c r="C29" s="94">
        <v>42586</v>
      </c>
      <c r="D29" s="32" t="s">
        <v>30</v>
      </c>
      <c r="E29" s="32" t="str">
        <f>F7</f>
        <v>ÉTICA</v>
      </c>
      <c r="F29" s="32">
        <v>11</v>
      </c>
      <c r="G29" s="31" t="s">
        <v>17</v>
      </c>
      <c r="H29" s="32">
        <v>4</v>
      </c>
      <c r="I29" s="32" t="str">
        <f>F10</f>
        <v>PASQUALI PARISI</v>
      </c>
      <c r="J29" s="64"/>
      <c r="K29" s="22"/>
      <c r="L29" s="22"/>
      <c r="M29" s="22"/>
    </row>
    <row r="30" spans="1:11" ht="18" customHeight="1">
      <c r="A30" s="22"/>
      <c r="B30" s="23">
        <v>17</v>
      </c>
      <c r="C30" s="94"/>
      <c r="D30" s="29" t="s">
        <v>31</v>
      </c>
      <c r="E30" s="26" t="str">
        <f>E9</f>
        <v>FÊNIX / E. CERTA</v>
      </c>
      <c r="F30" s="26">
        <v>0</v>
      </c>
      <c r="G30" s="23" t="s">
        <v>17</v>
      </c>
      <c r="H30" s="26">
        <v>1</v>
      </c>
      <c r="I30" s="26" t="str">
        <f>E11</f>
        <v>NOVA INFORME</v>
      </c>
      <c r="J30" s="65" t="s">
        <v>44</v>
      </c>
      <c r="K30" s="22"/>
    </row>
    <row r="31" spans="1:13" ht="18" customHeight="1">
      <c r="A31" s="22"/>
      <c r="B31" s="23">
        <v>18</v>
      </c>
      <c r="C31" s="94"/>
      <c r="D31" s="28"/>
      <c r="E31" s="28"/>
      <c r="F31" s="28"/>
      <c r="G31" s="23"/>
      <c r="H31" s="28"/>
      <c r="I31" s="28"/>
      <c r="J31" s="66"/>
      <c r="K31" s="22"/>
      <c r="L31" s="22"/>
      <c r="M31" s="22"/>
    </row>
    <row r="32" spans="1:13" ht="18" customHeight="1">
      <c r="A32" s="22"/>
      <c r="B32" s="23">
        <v>19</v>
      </c>
      <c r="C32" s="94">
        <v>42591</v>
      </c>
      <c r="D32" s="60" t="s">
        <v>30</v>
      </c>
      <c r="E32" s="28" t="str">
        <f>E8</f>
        <v>CIA OLIVEIRA</v>
      </c>
      <c r="F32" s="28">
        <v>4</v>
      </c>
      <c r="G32" s="23" t="s">
        <v>17</v>
      </c>
      <c r="H32" s="28">
        <v>4</v>
      </c>
      <c r="I32" s="28" t="str">
        <f>E10</f>
        <v>RIBERCRED</v>
      </c>
      <c r="J32" s="65" t="s">
        <v>42</v>
      </c>
      <c r="K32" s="22"/>
      <c r="L32" s="22"/>
      <c r="M32" s="22"/>
    </row>
    <row r="33" spans="1:13" ht="18" customHeight="1">
      <c r="A33" s="22"/>
      <c r="B33" s="23">
        <v>20</v>
      </c>
      <c r="C33" s="94"/>
      <c r="D33" s="60" t="s">
        <v>31</v>
      </c>
      <c r="E33" s="28" t="str">
        <f>F8</f>
        <v>RENTAL</v>
      </c>
      <c r="F33" s="28">
        <v>11</v>
      </c>
      <c r="G33" s="23" t="s">
        <v>17</v>
      </c>
      <c r="H33" s="28">
        <v>4</v>
      </c>
      <c r="I33" s="28" t="str">
        <f>F10</f>
        <v>PASQUALI PARISI</v>
      </c>
      <c r="J33" s="66"/>
      <c r="K33" s="22"/>
      <c r="L33" s="22"/>
      <c r="M33" s="22"/>
    </row>
    <row r="34" spans="1:13" s="44" customFormat="1" ht="18" customHeight="1">
      <c r="A34" s="42"/>
      <c r="B34" s="34"/>
      <c r="C34" s="45"/>
      <c r="D34" s="34"/>
      <c r="E34" s="34"/>
      <c r="F34" s="34"/>
      <c r="G34" s="34"/>
      <c r="H34" s="34"/>
      <c r="I34" s="34"/>
      <c r="J34" s="43"/>
      <c r="K34" s="42"/>
      <c r="L34" s="42"/>
      <c r="M34" s="42"/>
    </row>
    <row r="35" spans="1:13" s="44" customFormat="1" ht="18" customHeight="1">
      <c r="A35" s="42"/>
      <c r="B35" s="34"/>
      <c r="C35" s="45"/>
      <c r="D35" s="34"/>
      <c r="E35" s="53" t="s">
        <v>46</v>
      </c>
      <c r="F35" s="81" t="s">
        <v>47</v>
      </c>
      <c r="G35" s="81"/>
      <c r="H35" s="81"/>
      <c r="I35" s="34"/>
      <c r="J35" s="43"/>
      <c r="K35" s="42"/>
      <c r="L35" s="42"/>
      <c r="M35" s="42"/>
    </row>
    <row r="36" spans="1:13" s="44" customFormat="1" ht="18" customHeight="1">
      <c r="A36" s="42"/>
      <c r="B36" s="34"/>
      <c r="C36" s="45"/>
      <c r="D36" s="34"/>
      <c r="E36" s="26" t="s">
        <v>84</v>
      </c>
      <c r="F36" s="78" t="s">
        <v>83</v>
      </c>
      <c r="G36" s="79"/>
      <c r="H36" s="80"/>
      <c r="I36" s="34"/>
      <c r="J36" s="43"/>
      <c r="K36" s="42"/>
      <c r="L36" s="42"/>
      <c r="M36" s="42"/>
    </row>
    <row r="37" spans="1:13" s="44" customFormat="1" ht="18" customHeight="1">
      <c r="A37" s="42"/>
      <c r="B37" s="34"/>
      <c r="C37" s="45"/>
      <c r="D37" s="34"/>
      <c r="E37" s="26" t="s">
        <v>82</v>
      </c>
      <c r="F37" s="78" t="s">
        <v>81</v>
      </c>
      <c r="G37" s="79"/>
      <c r="H37" s="80"/>
      <c r="I37" s="34"/>
      <c r="J37" s="43"/>
      <c r="K37" s="42"/>
      <c r="L37" s="42"/>
      <c r="M37" s="42"/>
    </row>
    <row r="38" spans="1:13" s="44" customFormat="1" ht="18" customHeight="1">
      <c r="A38" s="42"/>
      <c r="B38" s="34"/>
      <c r="C38" s="45"/>
      <c r="D38" s="34"/>
      <c r="E38" s="26" t="s">
        <v>49</v>
      </c>
      <c r="F38" s="78" t="s">
        <v>29</v>
      </c>
      <c r="G38" s="79"/>
      <c r="H38" s="80"/>
      <c r="I38" s="34"/>
      <c r="J38" s="43"/>
      <c r="K38" s="42"/>
      <c r="L38" s="42"/>
      <c r="M38" s="42"/>
    </row>
    <row r="39" spans="1:13" ht="18" customHeight="1">
      <c r="A39" s="22"/>
      <c r="B39" s="90"/>
      <c r="C39" s="90"/>
      <c r="D39" s="22"/>
      <c r="E39" s="22"/>
      <c r="F39" s="22"/>
      <c r="G39" s="22"/>
      <c r="H39" s="22"/>
      <c r="I39" s="22"/>
      <c r="J39" s="22"/>
      <c r="K39" s="22"/>
      <c r="L39" s="22"/>
      <c r="M39" s="22"/>
    </row>
    <row r="40" spans="1:13" ht="18" customHeight="1">
      <c r="A40" s="22"/>
      <c r="B40" s="23">
        <v>21</v>
      </c>
      <c r="C40" s="86">
        <v>42593</v>
      </c>
      <c r="D40" s="58" t="s">
        <v>76</v>
      </c>
      <c r="E40" s="58" t="str">
        <f>E36</f>
        <v>BORELLI CONT.</v>
      </c>
      <c r="F40" s="58">
        <v>11</v>
      </c>
      <c r="G40" s="23" t="s">
        <v>17</v>
      </c>
      <c r="H40" s="58">
        <v>11</v>
      </c>
      <c r="I40" s="58" t="str">
        <f>E37</f>
        <v>ETICA CONT.</v>
      </c>
      <c r="J40" s="22"/>
      <c r="K40" s="22"/>
      <c r="L40" s="22"/>
      <c r="M40" s="22"/>
    </row>
    <row r="41" spans="1:9" ht="18" customHeight="1">
      <c r="A41" s="22"/>
      <c r="B41" s="23">
        <v>22</v>
      </c>
      <c r="C41" s="87"/>
      <c r="D41" s="58" t="s">
        <v>75</v>
      </c>
      <c r="E41" s="58" t="str">
        <f>F36</f>
        <v>RENTAL EQUIP.</v>
      </c>
      <c r="F41" s="58">
        <v>8</v>
      </c>
      <c r="G41" s="23" t="s">
        <v>17</v>
      </c>
      <c r="H41" s="58">
        <v>3</v>
      </c>
      <c r="I41" s="58" t="str">
        <f>F37</f>
        <v>OLIVEIRA CONT.</v>
      </c>
    </row>
    <row r="42" spans="1:9" ht="18" customHeight="1">
      <c r="A42" s="22"/>
      <c r="B42" s="23">
        <v>23</v>
      </c>
      <c r="C42" s="62">
        <v>42598</v>
      </c>
      <c r="D42" s="26" t="s">
        <v>76</v>
      </c>
      <c r="E42" s="26" t="str">
        <f>E38</f>
        <v>PASQUALI PARISI</v>
      </c>
      <c r="F42" s="26">
        <v>2</v>
      </c>
      <c r="G42" s="23" t="s">
        <v>17</v>
      </c>
      <c r="H42" s="26">
        <v>8</v>
      </c>
      <c r="I42" s="26" t="str">
        <f>E36</f>
        <v>BORELLI CONT.</v>
      </c>
    </row>
    <row r="43" spans="1:9" ht="18" customHeight="1">
      <c r="A43" s="22"/>
      <c r="B43" s="23">
        <v>24</v>
      </c>
      <c r="C43" s="85"/>
      <c r="D43" s="26" t="s">
        <v>75</v>
      </c>
      <c r="E43" s="26" t="str">
        <f>F38</f>
        <v>RIBERCRED</v>
      </c>
      <c r="F43" s="26">
        <v>5</v>
      </c>
      <c r="G43" s="23" t="s">
        <v>17</v>
      </c>
      <c r="H43" s="26">
        <v>7</v>
      </c>
      <c r="I43" s="26" t="str">
        <f>F36</f>
        <v>RENTAL EQUIP.</v>
      </c>
    </row>
    <row r="44" spans="1:9" ht="18" customHeight="1">
      <c r="A44" s="22"/>
      <c r="B44" s="23">
        <v>25</v>
      </c>
      <c r="C44" s="86">
        <v>42600</v>
      </c>
      <c r="D44" s="58" t="s">
        <v>76</v>
      </c>
      <c r="E44" s="58" t="str">
        <f>E37</f>
        <v>ETICA CONT.</v>
      </c>
      <c r="F44" s="58">
        <v>17</v>
      </c>
      <c r="G44" s="23" t="s">
        <v>17</v>
      </c>
      <c r="H44" s="58">
        <v>2</v>
      </c>
      <c r="I44" s="58" t="str">
        <f>E38</f>
        <v>PASQUALI PARISI</v>
      </c>
    </row>
    <row r="45" spans="1:9" ht="18" customHeight="1">
      <c r="A45" s="22"/>
      <c r="B45" s="23">
        <v>26</v>
      </c>
      <c r="C45" s="87"/>
      <c r="D45" s="58" t="s">
        <v>75</v>
      </c>
      <c r="E45" s="58" t="str">
        <f>F37</f>
        <v>OLIVEIRA CONT.</v>
      </c>
      <c r="F45" s="58">
        <v>10</v>
      </c>
      <c r="G45" s="23" t="s">
        <v>17</v>
      </c>
      <c r="H45" s="58">
        <v>7</v>
      </c>
      <c r="I45" s="58" t="str">
        <f>F38</f>
        <v>RIBERCRED</v>
      </c>
    </row>
    <row r="46" spans="1:9" ht="18.75" customHeight="1">
      <c r="A46" s="22"/>
      <c r="B46" s="88" t="s">
        <v>52</v>
      </c>
      <c r="C46" s="89"/>
      <c r="D46" s="22"/>
      <c r="E46" s="22"/>
      <c r="F46" s="22"/>
      <c r="G46" s="22"/>
      <c r="H46" s="22"/>
      <c r="I46" s="22"/>
    </row>
    <row r="47" spans="1:9" ht="18" customHeight="1">
      <c r="A47" s="22"/>
      <c r="B47" s="23">
        <v>27</v>
      </c>
      <c r="C47" s="62">
        <v>42605</v>
      </c>
      <c r="D47" s="26" t="s">
        <v>76</v>
      </c>
      <c r="E47" s="26" t="s">
        <v>82</v>
      </c>
      <c r="F47" s="26" t="s">
        <v>80</v>
      </c>
      <c r="G47" s="23" t="s">
        <v>17</v>
      </c>
      <c r="H47" s="26" t="s">
        <v>93</v>
      </c>
      <c r="I47" s="26" t="s">
        <v>81</v>
      </c>
    </row>
    <row r="48" spans="1:9" ht="18" customHeight="1">
      <c r="A48" s="22"/>
      <c r="B48" s="23">
        <v>28</v>
      </c>
      <c r="C48" s="85"/>
      <c r="D48" s="26" t="s">
        <v>75</v>
      </c>
      <c r="E48" s="26" t="s">
        <v>83</v>
      </c>
      <c r="F48" s="26">
        <v>3</v>
      </c>
      <c r="G48" s="23" t="s">
        <v>17</v>
      </c>
      <c r="H48" s="26">
        <v>11</v>
      </c>
      <c r="I48" s="26" t="s">
        <v>84</v>
      </c>
    </row>
    <row r="49" spans="2:3" ht="17.25" customHeight="1">
      <c r="B49" s="88" t="s">
        <v>53</v>
      </c>
      <c r="C49" s="89"/>
    </row>
    <row r="50" spans="2:9" ht="18" customHeight="1">
      <c r="B50" s="23">
        <v>29</v>
      </c>
      <c r="C50" s="82">
        <v>42607</v>
      </c>
      <c r="D50" s="28" t="s">
        <v>76</v>
      </c>
      <c r="E50" s="28" t="s">
        <v>82</v>
      </c>
      <c r="F50" s="28">
        <v>10</v>
      </c>
      <c r="G50" s="23" t="s">
        <v>17</v>
      </c>
      <c r="H50" s="28">
        <v>5</v>
      </c>
      <c r="I50" s="28" t="s">
        <v>83</v>
      </c>
    </row>
    <row r="51" spans="2:9" ht="19.5" customHeight="1">
      <c r="B51" s="23">
        <v>30</v>
      </c>
      <c r="C51" s="83"/>
      <c r="D51" s="28" t="s">
        <v>75</v>
      </c>
      <c r="E51" s="28" t="s">
        <v>81</v>
      </c>
      <c r="F51" s="28">
        <v>8</v>
      </c>
      <c r="G51" s="23" t="s">
        <v>17</v>
      </c>
      <c r="H51" s="28">
        <v>10</v>
      </c>
      <c r="I51" s="28" t="s">
        <v>84</v>
      </c>
    </row>
    <row r="54" spans="3:6" ht="15">
      <c r="C54" s="84" t="s">
        <v>22</v>
      </c>
      <c r="D54" s="84"/>
      <c r="E54" s="84"/>
      <c r="F54" s="84"/>
    </row>
    <row r="55" spans="3:6" ht="14.25">
      <c r="C55" s="22"/>
      <c r="D55" s="22"/>
      <c r="E55" s="22"/>
      <c r="F55" s="22"/>
    </row>
    <row r="56" spans="3:6" ht="14.25">
      <c r="C56" s="27" t="s">
        <v>24</v>
      </c>
      <c r="D56" s="70" t="s">
        <v>86</v>
      </c>
      <c r="E56" s="70"/>
      <c r="F56" s="70"/>
    </row>
    <row r="57" spans="3:6" ht="14.25">
      <c r="C57" s="27" t="s">
        <v>25</v>
      </c>
      <c r="D57" s="70" t="s">
        <v>87</v>
      </c>
      <c r="E57" s="70"/>
      <c r="F57" s="70"/>
    </row>
    <row r="58" spans="3:6" ht="14.25">
      <c r="C58" s="27" t="s">
        <v>26</v>
      </c>
      <c r="D58" s="70" t="s">
        <v>88</v>
      </c>
      <c r="E58" s="70"/>
      <c r="F58" s="70"/>
    </row>
    <row r="59" spans="3:6" ht="14.25">
      <c r="C59" s="27" t="s">
        <v>27</v>
      </c>
      <c r="D59" s="70" t="s">
        <v>89</v>
      </c>
      <c r="E59" s="70"/>
      <c r="F59" s="70"/>
    </row>
    <row r="60" spans="3:6" ht="14.25">
      <c r="C60" s="22"/>
      <c r="D60" s="22"/>
      <c r="E60" s="22"/>
      <c r="F60" s="22"/>
    </row>
    <row r="61" spans="3:8" ht="14.25">
      <c r="C61" s="27" t="s">
        <v>23</v>
      </c>
      <c r="D61" s="101" t="s">
        <v>90</v>
      </c>
      <c r="E61" s="101"/>
      <c r="F61" s="101"/>
      <c r="G61" s="101"/>
      <c r="H61" s="101"/>
    </row>
    <row r="62" spans="3:8" ht="14.25">
      <c r="C62" s="27" t="s">
        <v>28</v>
      </c>
      <c r="D62" s="101" t="s">
        <v>91</v>
      </c>
      <c r="E62" s="101"/>
      <c r="F62" s="101"/>
      <c r="G62" s="101"/>
      <c r="H62" s="101"/>
    </row>
    <row r="63" spans="3:8" ht="15" customHeight="1">
      <c r="C63" s="27" t="s">
        <v>85</v>
      </c>
      <c r="D63" s="101" t="s">
        <v>92</v>
      </c>
      <c r="E63" s="101"/>
      <c r="F63" s="101"/>
      <c r="G63" s="101"/>
      <c r="H63" s="101"/>
    </row>
  </sheetData>
  <sheetProtection/>
  <mergeCells count="50">
    <mergeCell ref="C29:C31"/>
    <mergeCell ref="J32:J33"/>
    <mergeCell ref="D63:H63"/>
    <mergeCell ref="D62:H62"/>
    <mergeCell ref="D61:H61"/>
    <mergeCell ref="B39:C39"/>
    <mergeCell ref="C17:C19"/>
    <mergeCell ref="B49:C49"/>
    <mergeCell ref="J14:J15"/>
    <mergeCell ref="J16:J17"/>
    <mergeCell ref="J18:J19"/>
    <mergeCell ref="C20:C22"/>
    <mergeCell ref="C32:C33"/>
    <mergeCell ref="C23:C25"/>
    <mergeCell ref="C26:C28"/>
    <mergeCell ref="C47:C48"/>
    <mergeCell ref="C40:C41"/>
    <mergeCell ref="C42:C43"/>
    <mergeCell ref="C44:C45"/>
    <mergeCell ref="B46:C46"/>
    <mergeCell ref="C50:C51"/>
    <mergeCell ref="C54:F54"/>
    <mergeCell ref="D56:F56"/>
    <mergeCell ref="F6:H6"/>
    <mergeCell ref="D59:F59"/>
    <mergeCell ref="D58:F58"/>
    <mergeCell ref="D57:F57"/>
    <mergeCell ref="F37:H37"/>
    <mergeCell ref="F35:H35"/>
    <mergeCell ref="F36:H36"/>
    <mergeCell ref="F7:H7"/>
    <mergeCell ref="F38:H38"/>
    <mergeCell ref="J26:J27"/>
    <mergeCell ref="B7:C9"/>
    <mergeCell ref="F11:H11"/>
    <mergeCell ref="F8:H8"/>
    <mergeCell ref="C14:C16"/>
    <mergeCell ref="B12:D12"/>
    <mergeCell ref="F9:H9"/>
    <mergeCell ref="F10:H10"/>
    <mergeCell ref="I6:J12"/>
    <mergeCell ref="J28:J29"/>
    <mergeCell ref="J30:J31"/>
    <mergeCell ref="B1:I1"/>
    <mergeCell ref="B2:I2"/>
    <mergeCell ref="B4:I4"/>
    <mergeCell ref="B3:I3"/>
    <mergeCell ref="J20:J21"/>
    <mergeCell ref="J22:J23"/>
    <mergeCell ref="J24:J2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zoomScale="115" zoomScaleNormal="115" zoomScalePageLayoutView="0" workbookViewId="0" topLeftCell="A1">
      <selection activeCell="G3" sqref="G3"/>
    </sheetView>
  </sheetViews>
  <sheetFormatPr defaultColWidth="9.140625" defaultRowHeight="12.75"/>
  <cols>
    <col min="1" max="1" width="27.140625" style="1" customWidth="1"/>
    <col min="2" max="2" width="6.00390625" style="1" customWidth="1"/>
    <col min="3" max="3" width="3.28125" style="1" customWidth="1"/>
    <col min="4" max="5" width="2.7109375" style="1" customWidth="1"/>
    <col min="6" max="6" width="0.42578125" style="1" customWidth="1"/>
    <col min="7" max="7" width="3.8515625" style="1" customWidth="1"/>
    <col min="8" max="10" width="3.7109375" style="1" customWidth="1"/>
    <col min="11" max="11" width="1.28515625" style="1" customWidth="1"/>
    <col min="12" max="15" width="3.7109375" style="1" customWidth="1"/>
    <col min="16" max="16" width="0.42578125" style="1" customWidth="1"/>
    <col min="17" max="17" width="8.00390625" style="1" customWidth="1"/>
    <col min="18" max="18" width="8.140625" style="1" customWidth="1"/>
    <col min="19" max="19" width="13.28125" style="1" customWidth="1"/>
    <col min="20" max="16384" width="9.140625" style="1" customWidth="1"/>
  </cols>
  <sheetData>
    <row r="1" spans="1:16" ht="26.25" customHeight="1">
      <c r="A1" s="100" t="s">
        <v>34</v>
      </c>
      <c r="B1" s="100"/>
      <c r="F1" s="12"/>
      <c r="G1" s="2" t="s">
        <v>10</v>
      </c>
      <c r="H1" s="3" t="s">
        <v>11</v>
      </c>
      <c r="I1" s="3" t="s">
        <v>12</v>
      </c>
      <c r="J1" s="3" t="s">
        <v>19</v>
      </c>
      <c r="K1" s="4"/>
      <c r="L1" s="2" t="s">
        <v>10</v>
      </c>
      <c r="M1" s="3" t="s">
        <v>11</v>
      </c>
      <c r="N1" s="3" t="s">
        <v>12</v>
      </c>
      <c r="O1" s="3" t="s">
        <v>19</v>
      </c>
      <c r="P1" s="5"/>
    </row>
    <row r="2" spans="1:19" ht="24">
      <c r="A2" s="14" t="s">
        <v>0</v>
      </c>
      <c r="B2" s="6" t="s">
        <v>1</v>
      </c>
      <c r="C2" s="6" t="s">
        <v>7</v>
      </c>
      <c r="D2" s="6" t="s">
        <v>8</v>
      </c>
      <c r="E2" s="6" t="s">
        <v>9</v>
      </c>
      <c r="F2" s="15"/>
      <c r="G2" s="97" t="s">
        <v>2</v>
      </c>
      <c r="H2" s="98"/>
      <c r="I2" s="98"/>
      <c r="J2" s="99"/>
      <c r="K2" s="5"/>
      <c r="L2" s="97" t="s">
        <v>3</v>
      </c>
      <c r="M2" s="98"/>
      <c r="N2" s="98"/>
      <c r="O2" s="98"/>
      <c r="P2" s="15"/>
      <c r="Q2" s="6" t="s">
        <v>4</v>
      </c>
      <c r="R2" s="6" t="s">
        <v>5</v>
      </c>
      <c r="S2" s="6" t="s">
        <v>6</v>
      </c>
    </row>
    <row r="3" spans="1:19" ht="12">
      <c r="A3" s="7" t="s">
        <v>55</v>
      </c>
      <c r="B3" s="8">
        <v>4</v>
      </c>
      <c r="C3" s="8">
        <v>4</v>
      </c>
      <c r="D3" s="8">
        <v>0</v>
      </c>
      <c r="E3" s="8">
        <v>0</v>
      </c>
      <c r="F3" s="9"/>
      <c r="G3" s="8">
        <v>10</v>
      </c>
      <c r="H3" s="8">
        <v>12</v>
      </c>
      <c r="I3" s="8">
        <v>1</v>
      </c>
      <c r="J3" s="8">
        <v>12</v>
      </c>
      <c r="K3" s="10"/>
      <c r="L3" s="8">
        <v>4</v>
      </c>
      <c r="M3" s="8">
        <v>5</v>
      </c>
      <c r="N3" s="8">
        <v>0</v>
      </c>
      <c r="O3" s="8">
        <v>5</v>
      </c>
      <c r="P3" s="11"/>
      <c r="Q3" s="17">
        <v>21</v>
      </c>
      <c r="R3" s="13">
        <f>(C3*3)+(D3*1)</f>
        <v>12</v>
      </c>
      <c r="S3" s="20" t="s">
        <v>65</v>
      </c>
    </row>
    <row r="4" spans="1:19" ht="12">
      <c r="A4" s="7" t="s">
        <v>56</v>
      </c>
      <c r="B4" s="8">
        <v>4</v>
      </c>
      <c r="C4" s="8">
        <v>2</v>
      </c>
      <c r="D4" s="8">
        <v>1</v>
      </c>
      <c r="E4" s="8">
        <v>1</v>
      </c>
      <c r="F4" s="10"/>
      <c r="G4" s="8">
        <v>1</v>
      </c>
      <c r="H4" s="8">
        <v>8</v>
      </c>
      <c r="I4" s="8">
        <v>5</v>
      </c>
      <c r="J4" s="8">
        <v>4</v>
      </c>
      <c r="K4" s="10"/>
      <c r="L4" s="8">
        <v>0</v>
      </c>
      <c r="M4" s="8">
        <v>7</v>
      </c>
      <c r="N4" s="8">
        <v>12</v>
      </c>
      <c r="O4" s="8">
        <v>4</v>
      </c>
      <c r="P4" s="10"/>
      <c r="Q4" s="17">
        <f>((G4+H4+I4)-(L4+M4+N4))</f>
        <v>-5</v>
      </c>
      <c r="R4" s="13">
        <f>(C4*3)+(D4*1)</f>
        <v>7</v>
      </c>
      <c r="S4" s="20" t="s">
        <v>66</v>
      </c>
    </row>
    <row r="5" spans="1:19" ht="12">
      <c r="A5" s="18" t="s">
        <v>57</v>
      </c>
      <c r="B5" s="17">
        <v>4</v>
      </c>
      <c r="C5" s="17">
        <v>2</v>
      </c>
      <c r="D5" s="17">
        <v>1</v>
      </c>
      <c r="E5" s="17">
        <v>1</v>
      </c>
      <c r="F5" s="47"/>
      <c r="G5" s="17">
        <v>4</v>
      </c>
      <c r="H5" s="17">
        <v>1</v>
      </c>
      <c r="I5" s="17">
        <v>14</v>
      </c>
      <c r="J5" s="17">
        <v>4</v>
      </c>
      <c r="K5" s="47"/>
      <c r="L5" s="17">
        <v>10</v>
      </c>
      <c r="M5" s="17">
        <v>0</v>
      </c>
      <c r="N5" s="17">
        <v>1</v>
      </c>
      <c r="O5" s="17">
        <v>4</v>
      </c>
      <c r="P5" s="47"/>
      <c r="Q5" s="17">
        <f>((G5+H5+I5)-(L5+M5+N5))</f>
        <v>8</v>
      </c>
      <c r="R5" s="19">
        <f>(C5*3)+(D5*1)</f>
        <v>7</v>
      </c>
      <c r="S5" s="20" t="s">
        <v>67</v>
      </c>
    </row>
    <row r="6" spans="1:19" ht="12">
      <c r="A6" s="18" t="s">
        <v>58</v>
      </c>
      <c r="B6" s="17">
        <v>4</v>
      </c>
      <c r="C6" s="17">
        <v>1</v>
      </c>
      <c r="D6" s="17">
        <v>0</v>
      </c>
      <c r="E6" s="17">
        <v>3</v>
      </c>
      <c r="F6" s="47"/>
      <c r="G6" s="17">
        <v>5</v>
      </c>
      <c r="H6" s="17">
        <v>7</v>
      </c>
      <c r="I6" s="17">
        <v>1</v>
      </c>
      <c r="J6" s="17">
        <v>1</v>
      </c>
      <c r="K6" s="47"/>
      <c r="L6" s="17">
        <v>12</v>
      </c>
      <c r="M6" s="17">
        <v>8</v>
      </c>
      <c r="N6" s="17">
        <v>14</v>
      </c>
      <c r="O6" s="17">
        <v>0</v>
      </c>
      <c r="P6" s="47"/>
      <c r="Q6" s="17">
        <v>-20</v>
      </c>
      <c r="R6" s="19">
        <v>3</v>
      </c>
      <c r="S6" s="20" t="s">
        <v>68</v>
      </c>
    </row>
    <row r="7" spans="1:19" ht="12">
      <c r="A7" s="51" t="s">
        <v>59</v>
      </c>
      <c r="B7" s="8">
        <v>4</v>
      </c>
      <c r="C7" s="8">
        <v>0</v>
      </c>
      <c r="D7" s="8">
        <v>0</v>
      </c>
      <c r="E7" s="8">
        <v>4</v>
      </c>
      <c r="F7" s="10"/>
      <c r="G7" s="8">
        <v>0</v>
      </c>
      <c r="H7" s="8">
        <v>0</v>
      </c>
      <c r="I7" s="8">
        <v>0</v>
      </c>
      <c r="J7" s="8">
        <v>0</v>
      </c>
      <c r="K7" s="10"/>
      <c r="L7" s="8">
        <v>1</v>
      </c>
      <c r="M7" s="8">
        <v>1</v>
      </c>
      <c r="N7" s="8">
        <v>1</v>
      </c>
      <c r="O7" s="8">
        <v>1</v>
      </c>
      <c r="P7" s="10"/>
      <c r="Q7" s="17">
        <v>-4</v>
      </c>
      <c r="R7" s="13">
        <f>(C7*3)+(D7*1)</f>
        <v>0</v>
      </c>
      <c r="S7" s="14" t="s">
        <v>69</v>
      </c>
    </row>
    <row r="9" spans="1:16" ht="12">
      <c r="A9" s="100"/>
      <c r="B9" s="100"/>
      <c r="F9" s="12"/>
      <c r="G9" s="2" t="s">
        <v>10</v>
      </c>
      <c r="H9" s="3" t="s">
        <v>11</v>
      </c>
      <c r="I9" s="3" t="s">
        <v>12</v>
      </c>
      <c r="J9" s="3" t="s">
        <v>19</v>
      </c>
      <c r="K9" s="4"/>
      <c r="L9" s="2" t="s">
        <v>10</v>
      </c>
      <c r="M9" s="3" t="s">
        <v>11</v>
      </c>
      <c r="N9" s="3" t="s">
        <v>12</v>
      </c>
      <c r="O9" s="3" t="s">
        <v>19</v>
      </c>
      <c r="P9" s="5"/>
    </row>
    <row r="10" spans="1:19" ht="24">
      <c r="A10" s="14" t="s">
        <v>18</v>
      </c>
      <c r="B10" s="6" t="s">
        <v>1</v>
      </c>
      <c r="C10" s="6" t="s">
        <v>7</v>
      </c>
      <c r="D10" s="6" t="s">
        <v>8</v>
      </c>
      <c r="E10" s="6" t="s">
        <v>9</v>
      </c>
      <c r="F10" s="15"/>
      <c r="G10" s="97" t="s">
        <v>2</v>
      </c>
      <c r="H10" s="98"/>
      <c r="I10" s="98"/>
      <c r="J10" s="99"/>
      <c r="K10" s="5"/>
      <c r="L10" s="97" t="s">
        <v>3</v>
      </c>
      <c r="M10" s="98"/>
      <c r="N10" s="98"/>
      <c r="O10" s="98"/>
      <c r="P10" s="15"/>
      <c r="Q10" s="6" t="s">
        <v>4</v>
      </c>
      <c r="R10" s="6" t="s">
        <v>5</v>
      </c>
      <c r="S10" s="6" t="s">
        <v>6</v>
      </c>
    </row>
    <row r="11" spans="1:19" ht="12">
      <c r="A11" s="18" t="s">
        <v>60</v>
      </c>
      <c r="B11" s="17">
        <v>4</v>
      </c>
      <c r="C11" s="17">
        <v>4</v>
      </c>
      <c r="D11" s="17">
        <v>0</v>
      </c>
      <c r="E11" s="17">
        <v>0</v>
      </c>
      <c r="F11" s="48"/>
      <c r="G11" s="17">
        <v>9</v>
      </c>
      <c r="H11" s="17">
        <v>1</v>
      </c>
      <c r="I11" s="17">
        <v>1</v>
      </c>
      <c r="J11" s="49">
        <v>11</v>
      </c>
      <c r="K11" s="47"/>
      <c r="L11" s="17">
        <v>6</v>
      </c>
      <c r="M11" s="17">
        <v>0</v>
      </c>
      <c r="N11" s="17">
        <v>0</v>
      </c>
      <c r="O11" s="17">
        <v>4</v>
      </c>
      <c r="P11" s="50"/>
      <c r="Q11" s="17">
        <f>((G11+H11+I11+J11)-(L11+M11+N11+O11))</f>
        <v>12</v>
      </c>
      <c r="R11" s="19">
        <f>(C11*3)+(D11*1)</f>
        <v>12</v>
      </c>
      <c r="S11" s="20" t="s">
        <v>65</v>
      </c>
    </row>
    <row r="12" spans="1:19" ht="12">
      <c r="A12" s="7" t="s">
        <v>61</v>
      </c>
      <c r="B12" s="8">
        <v>4</v>
      </c>
      <c r="C12" s="8">
        <v>3</v>
      </c>
      <c r="D12" s="8">
        <v>0</v>
      </c>
      <c r="E12" s="8">
        <v>1</v>
      </c>
      <c r="F12" s="10"/>
      <c r="G12" s="8">
        <v>6</v>
      </c>
      <c r="H12" s="8">
        <v>1</v>
      </c>
      <c r="I12" s="8">
        <v>1</v>
      </c>
      <c r="J12" s="8">
        <v>11</v>
      </c>
      <c r="K12" s="10"/>
      <c r="L12" s="8">
        <v>9</v>
      </c>
      <c r="M12" s="8">
        <v>0</v>
      </c>
      <c r="N12" s="17">
        <v>0</v>
      </c>
      <c r="O12" s="8">
        <v>4</v>
      </c>
      <c r="P12" s="10"/>
      <c r="Q12" s="8">
        <f>((G12+H12+I12+J12)-(L12+M12+N12+O12))</f>
        <v>6</v>
      </c>
      <c r="R12" s="13">
        <f>(C12*3)+(D12*1)</f>
        <v>9</v>
      </c>
      <c r="S12" s="20" t="s">
        <v>67</v>
      </c>
    </row>
    <row r="13" spans="1:19" ht="12">
      <c r="A13" s="7" t="s">
        <v>62</v>
      </c>
      <c r="B13" s="8">
        <v>4</v>
      </c>
      <c r="C13" s="8">
        <v>2</v>
      </c>
      <c r="D13" s="8">
        <v>0</v>
      </c>
      <c r="E13" s="8">
        <v>2</v>
      </c>
      <c r="F13" s="10"/>
      <c r="G13" s="8">
        <v>1</v>
      </c>
      <c r="H13" s="8">
        <v>1</v>
      </c>
      <c r="I13" s="8">
        <v>4</v>
      </c>
      <c r="J13" s="8">
        <v>4</v>
      </c>
      <c r="K13" s="10"/>
      <c r="L13" s="8">
        <v>0</v>
      </c>
      <c r="M13" s="8">
        <v>0</v>
      </c>
      <c r="N13" s="8">
        <v>11</v>
      </c>
      <c r="O13" s="8">
        <v>11</v>
      </c>
      <c r="P13" s="10"/>
      <c r="Q13" s="8">
        <f>((G13+H13+I13+J13)-(L13+M13+N13+O13))</f>
        <v>-12</v>
      </c>
      <c r="R13" s="13">
        <f>(C13*3)+(D13*1)</f>
        <v>6</v>
      </c>
      <c r="S13" s="20" t="s">
        <v>66</v>
      </c>
    </row>
    <row r="14" spans="1:19" ht="12">
      <c r="A14" s="51" t="s">
        <v>63</v>
      </c>
      <c r="B14" s="8">
        <v>4</v>
      </c>
      <c r="C14" s="8">
        <v>0</v>
      </c>
      <c r="D14" s="8">
        <v>0</v>
      </c>
      <c r="E14" s="8">
        <v>4</v>
      </c>
      <c r="F14" s="10"/>
      <c r="G14" s="8">
        <v>0</v>
      </c>
      <c r="H14" s="8">
        <v>0</v>
      </c>
      <c r="I14" s="8">
        <v>0</v>
      </c>
      <c r="J14" s="8">
        <v>0</v>
      </c>
      <c r="K14" s="10"/>
      <c r="L14" s="8">
        <v>1</v>
      </c>
      <c r="M14" s="8">
        <v>1</v>
      </c>
      <c r="N14" s="8">
        <v>1</v>
      </c>
      <c r="O14" s="8">
        <v>1</v>
      </c>
      <c r="P14" s="10"/>
      <c r="Q14" s="8">
        <f>((G14+H14+I14+J14)-(L14+M14+N14+O14))</f>
        <v>-4</v>
      </c>
      <c r="R14" s="13">
        <f>(C14*3)+(D14*1)</f>
        <v>0</v>
      </c>
      <c r="S14" s="54" t="s">
        <v>69</v>
      </c>
    </row>
    <row r="15" spans="1:19" ht="12">
      <c r="A15" s="51" t="s">
        <v>64</v>
      </c>
      <c r="B15" s="8">
        <v>4</v>
      </c>
      <c r="C15" s="8">
        <v>0</v>
      </c>
      <c r="D15" s="8">
        <v>0</v>
      </c>
      <c r="E15" s="8">
        <v>4</v>
      </c>
      <c r="F15" s="10"/>
      <c r="G15" s="8">
        <v>0</v>
      </c>
      <c r="H15" s="8">
        <v>0</v>
      </c>
      <c r="I15" s="8">
        <v>0</v>
      </c>
      <c r="J15" s="8">
        <v>0</v>
      </c>
      <c r="K15" s="10"/>
      <c r="L15" s="8">
        <v>1</v>
      </c>
      <c r="M15" s="8">
        <v>1</v>
      </c>
      <c r="N15" s="8">
        <v>1</v>
      </c>
      <c r="O15" s="8">
        <v>1</v>
      </c>
      <c r="P15" s="10"/>
      <c r="Q15" s="8">
        <f>((G15+H15+I15+J15)-(L15+M15+N15+O15))</f>
        <v>-4</v>
      </c>
      <c r="R15" s="13">
        <f>(C15*3)+(D15*1)</f>
        <v>0</v>
      </c>
      <c r="S15" s="14" t="s">
        <v>69</v>
      </c>
    </row>
    <row r="18" spans="9:10" ht="12">
      <c r="I18" s="21"/>
      <c r="J18" s="21"/>
    </row>
  </sheetData>
  <sheetProtection/>
  <mergeCells count="6">
    <mergeCell ref="G10:J10"/>
    <mergeCell ref="L10:O10"/>
    <mergeCell ref="A1:B1"/>
    <mergeCell ref="G2:J2"/>
    <mergeCell ref="L2:O2"/>
    <mergeCell ref="A9:B9"/>
  </mergeCells>
  <conditionalFormatting sqref="Q11:Q15 Q3:Q7">
    <cfRule type="cellIs" priority="1" dxfId="1" operator="greaterThanOrEqual" stopIfTrue="1">
      <formula>0</formula>
    </cfRule>
    <cfRule type="cellIs" priority="2" dxfId="0" operator="lessThan" stopIfTrue="1">
      <formula>0</formula>
    </cfRule>
  </conditionalFormatting>
  <printOptions/>
  <pageMargins left="0.75" right="0.75" top="1" bottom="1" header="0.492125985" footer="0.49212598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cliente</cp:lastModifiedBy>
  <cp:lastPrinted>2016-08-26T11:56:02Z</cp:lastPrinted>
  <dcterms:created xsi:type="dcterms:W3CDTF">2011-03-31T17:08:18Z</dcterms:created>
  <dcterms:modified xsi:type="dcterms:W3CDTF">2016-08-26T11:56:06Z</dcterms:modified>
  <cp:category/>
  <cp:version/>
  <cp:contentType/>
  <cp:contentStatus/>
</cp:coreProperties>
</file>